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90" windowHeight="538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<sst xmlns="http://schemas.openxmlformats.org/spreadsheetml/2006/main" count="34" uniqueCount="33">
  <si>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Lp</t>
  </si>
  <si>
    <t>Nazwa zadania</t>
  </si>
  <si>
    <t>Razem rehabilitacja zawodowa</t>
  </si>
  <si>
    <t>Razem rehabilitacja społeczna</t>
  </si>
  <si>
    <t>Razem zadania</t>
  </si>
  <si>
    <t>Ogółem (zadania + koszty obsługi)</t>
  </si>
  <si>
    <t xml:space="preserve">% wykonania </t>
  </si>
  <si>
    <t>planu</t>
  </si>
  <si>
    <t>Otrzymane środki</t>
  </si>
  <si>
    <t>Kwota nie</t>
  </si>
  <si>
    <t>wykonania planu</t>
  </si>
  <si>
    <t xml:space="preserve">Kwota nie </t>
  </si>
  <si>
    <t>dofinansowanie zaopatrzenia w sprzęt rehabilitacyjny, przedmioty ortopedyczne i środki pomocnicze art. 35a ust. 1 pkt. 7 lit. C</t>
  </si>
  <si>
    <t xml:space="preserve">Wykonanie </t>
  </si>
  <si>
    <t>% wykorzystania otrzym. środk.</t>
  </si>
  <si>
    <t>wykorz. środk.</t>
  </si>
  <si>
    <t>dofinansowanie sportu, kultury, rekreacji i turystyki osób niepełnosprawnych art. 35 a  ust. 1 pkt. 7 lit. B</t>
  </si>
  <si>
    <t>dofinansowanie turnusów rehabilitacyjnych art. 35 a ust. 1 pkt. 7 lit. A</t>
  </si>
  <si>
    <t xml:space="preserve">dofinansowanie likwidacji barier architektonicznych, w komunikowaniu się i technicznych art. 35 a ust. 1 pkt.7 lit. d </t>
  </si>
  <si>
    <t>zobowiązania dot. finansowania w części lub całości kosztów działania Warsztatu Terapii Zajęciowej w Koniecpolu art. 35a ust.1 pkt.8</t>
  </si>
  <si>
    <t>finansowanie wydatków na instrumenty lub usługi rynku pracy na rzecz osób niepełnosprawnych poszukujących pracy i nie pozostających w zatrudnieniu art. 11</t>
  </si>
  <si>
    <t>dofinansowanie do wysokości 50 % oprocentowania kredytu bankowego art. 13</t>
  </si>
  <si>
    <t>zwrot kosztów zatrudnienia pracowników pomagających pracownikom niepełnosprawnym w pracy art. 26 d</t>
  </si>
  <si>
    <t>zwrot kosztu wynagrodzenia osoby niepełnosprawnej oraz składek na ubezpieczenie społeczne art.. 26 f</t>
  </si>
  <si>
    <t>finansowanie kosztów szkolenia i przekwalifikowania zawodowego osób niepełnosprawnych art. 40</t>
  </si>
  <si>
    <t>Koszty obsługi realizowanych zadań PUP</t>
  </si>
  <si>
    <t>Koszty obsługi realizowanych zadań PCPR</t>
  </si>
  <si>
    <t>zwrot kosztów poniesionych przez pracodawcę na przystosowanie tworzonych lub istniejących stanowisk pracy oraz rozpoznanie przez służby medycyny potrzeb art. 26</t>
  </si>
  <si>
    <t>zwrot kosztów poniesionych przez pracodawcę na szkolenia zatrudnionych osób niepełnosprawnych art. 41</t>
  </si>
  <si>
    <t>zwrot kosztu wyposażenia stanowiska pracy osoby niepełnosprawnej art. 26 e</t>
  </si>
  <si>
    <t>przyznawanie osobom niepełnosprawnym środków na rozpoczęcie działalności gospodarczej, rolniczej albo wniesienie wkładu do spółdzielni socjalnej art. 12 a</t>
  </si>
  <si>
    <t>Plan 2012</t>
  </si>
  <si>
    <t>31.12.2012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</si>
</sst>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0.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_-* #,##0.0\ &quot;zł&quot;_-;\-* #,##0.0\ &quot;zł&quot;_-;_-* &quot;-&quot;?\ &quot;zł&quot;_-;_-@_-"/>
    <numFmt numFmtId="175" formatCode="0.000%"/>
    <numFmt numFmtId="176" formatCode="0.0000%"/>
    <numFmt numFmtId="177" formatCode="#,##0.00_ ;\-#,##0.00\ "/>
  </numFmts>
  <fonts count="5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62"/>
      <name val="Arial CE"/>
      <family val="2"/>
    </font>
    <font>
      <b/>
      <sz val="8"/>
      <color indexed="6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sz val="9"/>
      <color indexed="62"/>
      <name val="Arial CE"/>
      <family val="2"/>
    </font>
    <font>
      <b/>
      <sz val="9"/>
      <color indexed="62"/>
      <name val="Arial CE"/>
      <family val="2"/>
    </font>
    <font>
      <b/>
      <sz val="9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0"/>
      <color indexed="20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" fontId="8" fillId="32" borderId="12" xfId="42" applyNumberFormat="1" applyFont="1" applyFill="1" applyBorder="1" applyAlignment="1">
      <alignment horizontal="right" vertical="center" wrapText="1"/>
    </xf>
    <xf numFmtId="4" fontId="8" fillId="32" borderId="12" xfId="52" applyNumberFormat="1" applyFont="1" applyFill="1" applyBorder="1" applyAlignment="1">
      <alignment horizontal="right" vertical="center" wrapText="1"/>
    </xf>
    <xf numFmtId="4" fontId="9" fillId="32" borderId="12" xfId="42" applyNumberFormat="1" applyFont="1" applyFill="1" applyBorder="1" applyAlignment="1">
      <alignment horizontal="right" vertical="center" wrapText="1"/>
    </xf>
    <xf numFmtId="4" fontId="9" fillId="32" borderId="12" xfId="52" applyNumberFormat="1" applyFont="1" applyFill="1" applyBorder="1" applyAlignment="1">
      <alignment horizontal="right" vertical="center" wrapText="1"/>
    </xf>
    <xf numFmtId="4" fontId="10" fillId="32" borderId="12" xfId="52" applyNumberFormat="1" applyFont="1" applyFill="1" applyBorder="1" applyAlignment="1">
      <alignment horizontal="right" vertical="center" wrapText="1"/>
    </xf>
    <xf numFmtId="4" fontId="10" fillId="32" borderId="12" xfId="42" applyNumberFormat="1" applyFont="1" applyFill="1" applyBorder="1" applyAlignment="1">
      <alignment horizontal="right" vertical="center" wrapText="1"/>
    </xf>
    <xf numFmtId="4" fontId="8" fillId="32" borderId="12" xfId="42" applyNumberFormat="1" applyFont="1" applyFill="1" applyBorder="1" applyAlignment="1">
      <alignment vertical="center" wrapText="1"/>
    </xf>
    <xf numFmtId="4" fontId="11" fillId="32" borderId="12" xfId="42" applyNumberFormat="1" applyFont="1" applyFill="1" applyBorder="1" applyAlignment="1">
      <alignment horizontal="right" vertical="center"/>
    </xf>
    <xf numFmtId="4" fontId="11" fillId="32" borderId="12" xfId="52" applyNumberFormat="1" applyFont="1" applyFill="1" applyBorder="1" applyAlignment="1">
      <alignment horizontal="right" vertical="center"/>
    </xf>
    <xf numFmtId="4" fontId="11" fillId="32" borderId="12" xfId="52" applyNumberFormat="1" applyFont="1" applyFill="1" applyBorder="1" applyAlignment="1">
      <alignment horizontal="right" vertical="center" wrapText="1"/>
    </xf>
    <xf numFmtId="4" fontId="9" fillId="32" borderId="12" xfId="52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B1">
      <selection activeCell="G10" sqref="G10"/>
    </sheetView>
  </sheetViews>
  <sheetFormatPr defaultColWidth="9.00390625" defaultRowHeight="12.75"/>
  <cols>
    <col min="1" max="1" width="4.00390625" style="0" customWidth="1"/>
    <col min="2" max="2" width="51.75390625" style="0" customWidth="1"/>
    <col min="3" max="3" width="15.25390625" style="0" customWidth="1"/>
    <col min="4" max="4" width="15.125" style="0" customWidth="1"/>
    <col min="5" max="5" width="15.75390625" style="0" customWidth="1"/>
    <col min="6" max="6" width="14.00390625" style="0" customWidth="1"/>
    <col min="7" max="7" width="12.625" style="0" customWidth="1"/>
    <col min="8" max="8" width="10.125" style="8" customWidth="1"/>
    <col min="9" max="9" width="11.75390625" style="8" customWidth="1"/>
  </cols>
  <sheetData>
    <row r="1" spans="8:9" s="1" customFormat="1" ht="11.25" customHeight="1">
      <c r="H1" s="7"/>
      <c r="I1" s="7"/>
    </row>
    <row r="2" spans="1:9" s="2" customFormat="1" ht="11.25">
      <c r="A2" s="40" t="s">
        <v>0</v>
      </c>
      <c r="B2" s="40" t="s">
        <v>1</v>
      </c>
      <c r="C2" s="40" t="s">
        <v>31</v>
      </c>
      <c r="D2" s="4" t="s">
        <v>8</v>
      </c>
      <c r="E2" s="4" t="s">
        <v>13</v>
      </c>
      <c r="F2" s="4" t="s">
        <v>11</v>
      </c>
      <c r="G2" s="4" t="s">
        <v>9</v>
      </c>
      <c r="H2" s="4" t="s">
        <v>6</v>
      </c>
      <c r="I2" s="34" t="s">
        <v>14</v>
      </c>
    </row>
    <row r="3" spans="1:9" s="2" customFormat="1" ht="11.25">
      <c r="A3" s="41"/>
      <c r="B3" s="41"/>
      <c r="C3" s="41"/>
      <c r="D3" s="5" t="s">
        <v>32</v>
      </c>
      <c r="E3" s="5" t="s">
        <v>32</v>
      </c>
      <c r="F3" s="5" t="s">
        <v>10</v>
      </c>
      <c r="G3" s="5" t="s">
        <v>15</v>
      </c>
      <c r="H3" s="5" t="s">
        <v>7</v>
      </c>
      <c r="I3" s="35"/>
    </row>
    <row r="4" spans="1:9" s="17" customFormat="1" ht="9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s="9" customFormat="1" ht="45" customHeight="1">
      <c r="A5" s="12">
        <v>1</v>
      </c>
      <c r="B5" s="13" t="s">
        <v>20</v>
      </c>
      <c r="C5" s="23">
        <v>9178</v>
      </c>
      <c r="D5" s="23">
        <v>9178</v>
      </c>
      <c r="E5" s="23">
        <v>9177.78</v>
      </c>
      <c r="F5" s="23">
        <f>SUM(C5-E5)</f>
        <v>0.21999999999934516</v>
      </c>
      <c r="G5" s="23">
        <f aca="true" t="shared" si="0" ref="G5:G13">SUM(D5-E5)</f>
        <v>0.21999999999934516</v>
      </c>
      <c r="H5" s="24">
        <v>99.99</v>
      </c>
      <c r="I5" s="24">
        <v>99.99</v>
      </c>
    </row>
    <row r="6" spans="1:9" s="9" customFormat="1" ht="38.25" customHeight="1">
      <c r="A6" s="12">
        <v>2</v>
      </c>
      <c r="B6" s="13" t="s">
        <v>30</v>
      </c>
      <c r="C6" s="23">
        <v>52600</v>
      </c>
      <c r="D6" s="23">
        <v>52600</v>
      </c>
      <c r="E6" s="23">
        <v>52600</v>
      </c>
      <c r="F6" s="23">
        <f>SUM(C6-E6)</f>
        <v>0</v>
      </c>
      <c r="G6" s="23">
        <f t="shared" si="0"/>
        <v>0</v>
      </c>
      <c r="H6" s="24">
        <f>SUM(E6/C6%)</f>
        <v>100</v>
      </c>
      <c r="I6" s="24">
        <f>SUM(E6/D6%)</f>
        <v>100</v>
      </c>
    </row>
    <row r="7" spans="1:9" s="9" customFormat="1" ht="24.75" customHeight="1">
      <c r="A7" s="12">
        <v>3</v>
      </c>
      <c r="B7" s="13" t="s">
        <v>21</v>
      </c>
      <c r="C7" s="23">
        <v>1619</v>
      </c>
      <c r="D7" s="23">
        <v>1619</v>
      </c>
      <c r="E7" s="23">
        <v>1618.82</v>
      </c>
      <c r="F7" s="23">
        <f>SUM(C7-E7)</f>
        <v>0.18000000000006366</v>
      </c>
      <c r="G7" s="23">
        <f t="shared" si="0"/>
        <v>0.18000000000006366</v>
      </c>
      <c r="H7" s="24">
        <f>SUM(E7/C7%)</f>
        <v>99.98888202594193</v>
      </c>
      <c r="I7" s="24">
        <f>SUM(E7/D7%)</f>
        <v>99.98888202594193</v>
      </c>
    </row>
    <row r="8" spans="1:9" s="9" customFormat="1" ht="40.5" customHeight="1">
      <c r="A8" s="12">
        <v>4</v>
      </c>
      <c r="B8" s="13" t="s">
        <v>27</v>
      </c>
      <c r="C8" s="23">
        <v>0</v>
      </c>
      <c r="D8" s="23">
        <v>0</v>
      </c>
      <c r="E8" s="23">
        <v>0</v>
      </c>
      <c r="F8" s="23">
        <f aca="true" t="shared" si="1" ref="F8:F13">SUM(C8-E8)</f>
        <v>0</v>
      </c>
      <c r="G8" s="23">
        <f t="shared" si="0"/>
        <v>0</v>
      </c>
      <c r="H8" s="24">
        <v>0</v>
      </c>
      <c r="I8" s="24">
        <v>0</v>
      </c>
    </row>
    <row r="9" spans="1:9" s="9" customFormat="1" ht="24.75" customHeight="1">
      <c r="A9" s="12">
        <v>5</v>
      </c>
      <c r="B9" s="13" t="s">
        <v>22</v>
      </c>
      <c r="C9" s="23">
        <v>0</v>
      </c>
      <c r="D9" s="23">
        <v>0</v>
      </c>
      <c r="E9" s="23">
        <v>0</v>
      </c>
      <c r="F9" s="23">
        <f t="shared" si="1"/>
        <v>0</v>
      </c>
      <c r="G9" s="23">
        <f t="shared" si="0"/>
        <v>0</v>
      </c>
      <c r="H9" s="24">
        <v>0</v>
      </c>
      <c r="I9" s="24">
        <v>0</v>
      </c>
    </row>
    <row r="10" spans="1:9" s="9" customFormat="1" ht="24.75" customHeight="1">
      <c r="A10" s="12">
        <v>6</v>
      </c>
      <c r="B10" s="13" t="s">
        <v>29</v>
      </c>
      <c r="C10" s="23">
        <v>66500</v>
      </c>
      <c r="D10" s="23">
        <v>66500</v>
      </c>
      <c r="E10" s="23">
        <v>66500</v>
      </c>
      <c r="F10" s="23">
        <f t="shared" si="1"/>
        <v>0</v>
      </c>
      <c r="G10" s="23">
        <f t="shared" si="0"/>
        <v>0</v>
      </c>
      <c r="H10" s="24">
        <f>SUM(E10/C10%)</f>
        <v>100</v>
      </c>
      <c r="I10" s="24">
        <v>0</v>
      </c>
    </row>
    <row r="11" spans="1:9" s="9" customFormat="1" ht="24.75" customHeight="1">
      <c r="A11" s="12">
        <v>7</v>
      </c>
      <c r="B11" s="19" t="s">
        <v>23</v>
      </c>
      <c r="C11" s="23">
        <v>0</v>
      </c>
      <c r="D11" s="23">
        <v>0</v>
      </c>
      <c r="E11" s="23">
        <v>0</v>
      </c>
      <c r="F11" s="23">
        <f t="shared" si="1"/>
        <v>0</v>
      </c>
      <c r="G11" s="23">
        <f t="shared" si="0"/>
        <v>0</v>
      </c>
      <c r="H11" s="24">
        <v>0</v>
      </c>
      <c r="I11" s="24">
        <v>0</v>
      </c>
    </row>
    <row r="12" spans="1:9" s="9" customFormat="1" ht="24.75" customHeight="1">
      <c r="A12" s="12">
        <v>8</v>
      </c>
      <c r="B12" s="19" t="s">
        <v>24</v>
      </c>
      <c r="C12" s="23">
        <v>0</v>
      </c>
      <c r="D12" s="23">
        <v>0</v>
      </c>
      <c r="E12" s="23">
        <v>0</v>
      </c>
      <c r="F12" s="23">
        <f t="shared" si="1"/>
        <v>0</v>
      </c>
      <c r="G12" s="23">
        <f t="shared" si="0"/>
        <v>0</v>
      </c>
      <c r="H12" s="24">
        <v>0</v>
      </c>
      <c r="I12" s="24">
        <v>0</v>
      </c>
    </row>
    <row r="13" spans="1:9" s="9" customFormat="1" ht="24.75" customHeight="1">
      <c r="A13" s="12">
        <v>9</v>
      </c>
      <c r="B13" s="19" t="s">
        <v>28</v>
      </c>
      <c r="C13" s="23">
        <v>0</v>
      </c>
      <c r="D13" s="23">
        <v>0</v>
      </c>
      <c r="E13" s="23">
        <v>0</v>
      </c>
      <c r="F13" s="23">
        <f t="shared" si="1"/>
        <v>0</v>
      </c>
      <c r="G13" s="23">
        <f t="shared" si="0"/>
        <v>0</v>
      </c>
      <c r="H13" s="24">
        <v>0</v>
      </c>
      <c r="I13" s="24">
        <v>0</v>
      </c>
    </row>
    <row r="14" spans="1:9" s="10" customFormat="1" ht="24.75" customHeight="1">
      <c r="A14" s="42" t="s">
        <v>2</v>
      </c>
      <c r="B14" s="43"/>
      <c r="C14" s="25">
        <f>SUM(C5:C13)</f>
        <v>129897</v>
      </c>
      <c r="D14" s="25">
        <f>SUM(D5:D13)</f>
        <v>129897</v>
      </c>
      <c r="E14" s="25">
        <f>SUM(E5:E10)</f>
        <v>129896.6</v>
      </c>
      <c r="F14" s="25">
        <f>SUM(F5:F10)</f>
        <v>0.39999999999940883</v>
      </c>
      <c r="G14" s="25">
        <f>SUM(G5:G10)</f>
        <v>0.39999999999940883</v>
      </c>
      <c r="H14" s="26">
        <v>99.99</v>
      </c>
      <c r="I14" s="26">
        <v>99.99</v>
      </c>
    </row>
    <row r="15" spans="1:9" s="9" customFormat="1" ht="24.75" customHeight="1">
      <c r="A15" s="14">
        <v>10</v>
      </c>
      <c r="B15" s="13" t="s">
        <v>17</v>
      </c>
      <c r="C15" s="23">
        <v>434560</v>
      </c>
      <c r="D15" s="23">
        <v>434560</v>
      </c>
      <c r="E15" s="23">
        <v>434560</v>
      </c>
      <c r="F15" s="23">
        <f>SUM(C15-E15)</f>
        <v>0</v>
      </c>
      <c r="G15" s="23">
        <f>SUM(D15-E15)</f>
        <v>0</v>
      </c>
      <c r="H15" s="24">
        <f>SUM(E15/C15%)</f>
        <v>99.99999999999999</v>
      </c>
      <c r="I15" s="24">
        <f>SUM(E15/D15%)</f>
        <v>99.99999999999999</v>
      </c>
    </row>
    <row r="16" spans="1:9" s="9" customFormat="1" ht="24.75" customHeight="1">
      <c r="A16" s="12">
        <v>11</v>
      </c>
      <c r="B16" s="13" t="s">
        <v>16</v>
      </c>
      <c r="C16" s="23">
        <v>16660</v>
      </c>
      <c r="D16" s="23">
        <v>16660</v>
      </c>
      <c r="E16" s="23">
        <v>16659.58</v>
      </c>
      <c r="F16" s="23">
        <f>SUM(C16-E16)</f>
        <v>0.41999999999825377</v>
      </c>
      <c r="G16" s="23">
        <f>SUM(D16-E16)</f>
        <v>0.41999999999825377</v>
      </c>
      <c r="H16" s="24">
        <v>99.99</v>
      </c>
      <c r="I16" s="24">
        <v>99.99</v>
      </c>
    </row>
    <row r="17" spans="1:9" s="9" customFormat="1" ht="34.5" customHeight="1">
      <c r="A17" s="12">
        <v>12</v>
      </c>
      <c r="B17" s="13" t="s">
        <v>12</v>
      </c>
      <c r="C17" s="23">
        <v>429670</v>
      </c>
      <c r="D17" s="23">
        <v>429670</v>
      </c>
      <c r="E17" s="23">
        <v>429670</v>
      </c>
      <c r="F17" s="23">
        <f>SUM(C17-E17)</f>
        <v>0</v>
      </c>
      <c r="G17" s="23">
        <f>SUM(D17-E17)</f>
        <v>0</v>
      </c>
      <c r="H17" s="24">
        <f aca="true" t="shared" si="2" ref="H17:H23">SUM(E17/C17%)</f>
        <v>100</v>
      </c>
      <c r="I17" s="24">
        <f aca="true" t="shared" si="3" ref="I17:I23">SUM(E17/D17%)</f>
        <v>100</v>
      </c>
    </row>
    <row r="18" spans="1:9" s="9" customFormat="1" ht="24.75" customHeight="1">
      <c r="A18" s="12">
        <v>13</v>
      </c>
      <c r="B18" s="13" t="s">
        <v>18</v>
      </c>
      <c r="C18" s="23">
        <v>474258</v>
      </c>
      <c r="D18" s="23">
        <v>474258</v>
      </c>
      <c r="E18" s="23">
        <v>474228.47</v>
      </c>
      <c r="F18" s="23">
        <f>SUM(C18-E18)</f>
        <v>29.53000000002794</v>
      </c>
      <c r="G18" s="23">
        <f>SUM(D18-E18)</f>
        <v>29.53000000002794</v>
      </c>
      <c r="H18" s="24">
        <f t="shared" si="2"/>
        <v>99.99377343133905</v>
      </c>
      <c r="I18" s="24">
        <f t="shared" si="3"/>
        <v>99.99377343133905</v>
      </c>
    </row>
    <row r="19" spans="1:9" s="9" customFormat="1" ht="24.75" customHeight="1">
      <c r="A19" s="15">
        <v>14</v>
      </c>
      <c r="B19" s="16" t="s">
        <v>19</v>
      </c>
      <c r="C19" s="23">
        <v>459000</v>
      </c>
      <c r="D19" s="23">
        <v>459000</v>
      </c>
      <c r="E19" s="23">
        <v>459000</v>
      </c>
      <c r="F19" s="23">
        <f>SUM(C19-E19)</f>
        <v>0</v>
      </c>
      <c r="G19" s="23">
        <f>SUM(D19-E19)</f>
        <v>0</v>
      </c>
      <c r="H19" s="24">
        <f t="shared" si="2"/>
        <v>100</v>
      </c>
      <c r="I19" s="24">
        <f t="shared" si="3"/>
        <v>100</v>
      </c>
    </row>
    <row r="20" spans="1:9" s="10" customFormat="1" ht="24.75" customHeight="1">
      <c r="A20" s="36" t="s">
        <v>3</v>
      </c>
      <c r="B20" s="36"/>
      <c r="C20" s="25">
        <f>SUM(C15:C19)</f>
        <v>1814148</v>
      </c>
      <c r="D20" s="25">
        <f>SUM(D15:D19)</f>
        <v>1814148</v>
      </c>
      <c r="E20" s="25">
        <f>SUM(E15:E19)</f>
        <v>1814118.05</v>
      </c>
      <c r="F20" s="25">
        <f>SUM(F15:F19)</f>
        <v>29.950000000026193</v>
      </c>
      <c r="G20" s="25">
        <f>SUM(G15:G19)</f>
        <v>29.950000000026193</v>
      </c>
      <c r="H20" s="33">
        <v>99.99</v>
      </c>
      <c r="I20" s="26">
        <v>99.99</v>
      </c>
    </row>
    <row r="21" spans="1:9" s="11" customFormat="1" ht="24.75" customHeight="1">
      <c r="A21" s="37" t="s">
        <v>4</v>
      </c>
      <c r="B21" s="37"/>
      <c r="C21" s="28">
        <f>SUM(C14+C20)</f>
        <v>1944045</v>
      </c>
      <c r="D21" s="28">
        <f>SUM(D14+D20)</f>
        <v>1944045</v>
      </c>
      <c r="E21" s="28">
        <f>SUM(E14+E20)</f>
        <v>1944014.6500000001</v>
      </c>
      <c r="F21" s="28">
        <f>F14+F20</f>
        <v>30.350000000025602</v>
      </c>
      <c r="G21" s="28">
        <f>G14+G20</f>
        <v>30.350000000025602</v>
      </c>
      <c r="H21" s="27">
        <v>99.99</v>
      </c>
      <c r="I21" s="27">
        <v>99.99</v>
      </c>
    </row>
    <row r="22" spans="1:10" s="9" customFormat="1" ht="24.75" customHeight="1">
      <c r="A22" s="38" t="s">
        <v>26</v>
      </c>
      <c r="B22" s="38"/>
      <c r="C22" s="29">
        <v>45352.59</v>
      </c>
      <c r="D22" s="29">
        <v>45352.59</v>
      </c>
      <c r="E22" s="29">
        <v>45352</v>
      </c>
      <c r="F22" s="29">
        <f>SUM(C22-E22)</f>
        <v>0.5899999999965075</v>
      </c>
      <c r="G22" s="29">
        <f>SUM(D22-E22)</f>
        <v>0.5899999999965075</v>
      </c>
      <c r="H22" s="24">
        <v>99.99</v>
      </c>
      <c r="I22" s="24">
        <v>99.99</v>
      </c>
      <c r="J22" s="20"/>
    </row>
    <row r="23" spans="1:9" s="9" customFormat="1" ht="24.75" customHeight="1">
      <c r="A23" s="38" t="s">
        <v>25</v>
      </c>
      <c r="B23" s="38"/>
      <c r="C23" s="29">
        <v>3247.41</v>
      </c>
      <c r="D23" s="29">
        <v>3247.41</v>
      </c>
      <c r="E23" s="29">
        <v>3247.41</v>
      </c>
      <c r="F23" s="29">
        <f>SUM(C23-E23)</f>
        <v>0</v>
      </c>
      <c r="G23" s="29">
        <f>SUM(D23-E23)</f>
        <v>0</v>
      </c>
      <c r="H23" s="24">
        <f t="shared" si="2"/>
        <v>100</v>
      </c>
      <c r="I23" s="24">
        <f t="shared" si="3"/>
        <v>100</v>
      </c>
    </row>
    <row r="24" spans="1:9" s="3" customFormat="1" ht="24.75" customHeight="1">
      <c r="A24" s="39" t="s">
        <v>5</v>
      </c>
      <c r="B24" s="39"/>
      <c r="C24" s="30">
        <f>SUM(C21:C23)</f>
        <v>1992645</v>
      </c>
      <c r="D24" s="30">
        <f>SUM(D21:D23)</f>
        <v>1992645</v>
      </c>
      <c r="E24" s="30">
        <f>SUM(E21:E23)</f>
        <v>1992614.06</v>
      </c>
      <c r="F24" s="30">
        <f>SUM(F21:F23)</f>
        <v>30.94000000002211</v>
      </c>
      <c r="G24" s="30">
        <f>SUM(G21:G23)</f>
        <v>30.94000000002211</v>
      </c>
      <c r="H24" s="31">
        <v>99.99</v>
      </c>
      <c r="I24" s="32">
        <v>99.99</v>
      </c>
    </row>
    <row r="25" ht="12.75">
      <c r="H25" s="21"/>
    </row>
    <row r="26" s="18" customFormat="1" ht="12">
      <c r="H26" s="22"/>
    </row>
    <row r="27" ht="12.75">
      <c r="H27" s="21"/>
    </row>
  </sheetData>
  <sheetProtection/>
  <mergeCells count="10">
    <mergeCell ref="I2:I3"/>
    <mergeCell ref="A20:B20"/>
    <mergeCell ref="A21:B21"/>
    <mergeCell ref="A22:B22"/>
    <mergeCell ref="A24:B24"/>
    <mergeCell ref="C2:C3"/>
    <mergeCell ref="B2:B3"/>
    <mergeCell ref="A2:A3"/>
    <mergeCell ref="A14:B14"/>
    <mergeCell ref="A23:B23"/>
  </mergeCells>
  <printOptions/>
  <pageMargins left="0.6692913385826772" right="0.5118110236220472" top="0.7480314960629921" bottom="0.31496062992125984" header="0.2362204724409449" footer="0.2755905511811024"/>
  <pageSetup horizontalDpi="300" verticalDpi="300" orientation="landscape" paperSize="9" scale="80" r:id="rId1"/>
  <headerFooter alignWithMargins="0">
    <oddHeader>&amp;C&amp;"Arial,Normalny"&amp;12Wykorzystanie środków z PFRON w 2012 roku &amp;RZałącznik Nr 2
do sprawozdania z działalności   
PCPR w Częstochowie za 2012 rok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WCT-O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Właściciel</cp:lastModifiedBy>
  <cp:lastPrinted>2013-02-26T08:22:32Z</cp:lastPrinted>
  <dcterms:created xsi:type="dcterms:W3CDTF">2000-02-08T10:24:00Z</dcterms:created>
  <dcterms:modified xsi:type="dcterms:W3CDTF">2013-02-26T08:22:42Z</dcterms:modified>
  <cp:category/>
  <cp:version/>
  <cp:contentType/>
  <cp:contentStatus/>
</cp:coreProperties>
</file>